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ym研究生\研究生招生\2020招生\调剂\第二轮\成绩公示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Sheet1!$A$3:$R$4</definedName>
    <definedName name="_xlnm.Print_Area" localSheetId="0">Sheet1!$A$1:$R$8</definedName>
    <definedName name="_xlnm.Print_Titles" localSheetId="0">Sheet1!$2:$4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K8" i="1"/>
  <c r="G8" i="1"/>
  <c r="L8" i="1" s="1"/>
  <c r="L11" i="1"/>
  <c r="G9" i="1"/>
  <c r="G7" i="1"/>
  <c r="G5" i="1"/>
  <c r="G10" i="1"/>
  <c r="L10" i="1" s="1"/>
  <c r="G11" i="1"/>
  <c r="G12" i="1"/>
  <c r="L12" i="1" s="1"/>
  <c r="K10" i="1"/>
  <c r="K11" i="1"/>
  <c r="K12" i="1"/>
  <c r="I10" i="1"/>
  <c r="I11" i="1"/>
  <c r="I12" i="1"/>
  <c r="E8" i="1"/>
  <c r="E10" i="1"/>
  <c r="E11" i="1"/>
  <c r="M11" i="1" s="1"/>
  <c r="E12" i="1"/>
  <c r="K9" i="1"/>
  <c r="I9" i="1"/>
  <c r="M10" i="1" l="1"/>
  <c r="M12" i="1"/>
  <c r="M8" i="1"/>
  <c r="E9" i="1"/>
  <c r="K6" i="1"/>
  <c r="I6" i="1"/>
  <c r="G6" i="1"/>
  <c r="E6" i="1"/>
  <c r="K7" i="1"/>
  <c r="I7" i="1"/>
  <c r="E7" i="1"/>
  <c r="K5" i="1"/>
  <c r="I5" i="1"/>
  <c r="E5" i="1"/>
  <c r="L7" i="1" l="1"/>
  <c r="M7" i="1" s="1"/>
  <c r="L5" i="1"/>
  <c r="M5" i="1" s="1"/>
  <c r="L6" i="1"/>
  <c r="M6" i="1" s="1"/>
  <c r="L9" i="1"/>
  <c r="M9" i="1" s="1"/>
</calcChain>
</file>

<file path=xl/sharedStrings.xml><?xml version="1.0" encoding="utf-8"?>
<sst xmlns="http://schemas.openxmlformats.org/spreadsheetml/2006/main" count="67" uniqueCount="46">
  <si>
    <t>专业（领域）名称：    复试科目：专业面试，英语面试      学院领导小组组长（签章）：                    学院（章）：</t>
  </si>
  <si>
    <t>序号</t>
  </si>
  <si>
    <t>考生编号</t>
  </si>
  <si>
    <t>姓名</t>
  </si>
  <si>
    <t>初试成绩</t>
  </si>
  <si>
    <t>初试成绩折算（初试/5×70%）</t>
  </si>
  <si>
    <t>面试综合能力成绩</t>
  </si>
  <si>
    <t>面试综合能力成绩折算（面试综合×20%）</t>
  </si>
  <si>
    <t>面试专业知识成绩</t>
  </si>
  <si>
    <t>面试专业知识成绩折算（面试专业×60%）</t>
  </si>
  <si>
    <t>面试英语成绩</t>
  </si>
  <si>
    <t>英语成绩折算（英语×20%）</t>
  </si>
  <si>
    <t>复试成绩折算小计（复试×30%）</t>
  </si>
  <si>
    <t>入学考试总成绩（初试折算+复试折算）</t>
  </si>
  <si>
    <t>排名</t>
  </si>
  <si>
    <t>一志愿/调剂</t>
  </si>
  <si>
    <t>学习形式</t>
  </si>
  <si>
    <t>是否拟录取</t>
  </si>
  <si>
    <t>备注</t>
  </si>
  <si>
    <t>3</t>
  </si>
  <si>
    <t>调剂</t>
    <phoneticPr fontId="8" type="noConversion"/>
  </si>
  <si>
    <t>全日制</t>
    <phoneticPr fontId="8" type="noConversion"/>
  </si>
  <si>
    <t>金融学</t>
    <phoneticPr fontId="8" type="noConversion"/>
  </si>
  <si>
    <t>统计学</t>
    <phoneticPr fontId="8" type="noConversion"/>
  </si>
  <si>
    <t>劳动经济学</t>
    <phoneticPr fontId="8" type="noConversion"/>
  </si>
  <si>
    <t>企业管理</t>
    <phoneticPr fontId="8" type="noConversion"/>
  </si>
  <si>
    <t>蔡鑫</t>
  </si>
  <si>
    <t>夏俊荣</t>
  </si>
  <si>
    <t>孙晨</t>
  </si>
  <si>
    <t>郑天娇</t>
  </si>
  <si>
    <t>张森浩</t>
  </si>
  <si>
    <t>谢岩</t>
  </si>
  <si>
    <t>娄燕如</t>
  </si>
  <si>
    <t>马铁力</t>
  </si>
  <si>
    <t>104860105012641</t>
  </si>
  <si>
    <t>106510020293123</t>
  </si>
  <si>
    <t>102460210000799</t>
  </si>
  <si>
    <t>100360999905827</t>
  </si>
  <si>
    <t>101730280103325</t>
  </si>
  <si>
    <t>102990211109208</t>
  </si>
  <si>
    <t>101730281807388</t>
  </si>
  <si>
    <t>100010000400164</t>
  </si>
  <si>
    <t>1</t>
    <phoneticPr fontId="8" type="noConversion"/>
  </si>
  <si>
    <t>2</t>
    <phoneticPr fontId="8" type="noConversion"/>
  </si>
  <si>
    <t>拟录取</t>
    <phoneticPr fontId="8" type="noConversion"/>
  </si>
  <si>
    <t>华东交通大学经济管理学院2020年硕士研究生第二批调剂志愿复试情况一览表（学术型）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</si>
</sst>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b/>
      <sz val="12"/>
      <name val="仿宋_GB2312"/>
      <charset val="134"/>
    </font>
    <font>
      <b/>
      <sz val="9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selection activeCell="U5" sqref="U5"/>
    </sheetView>
  </sheetViews>
  <sheetFormatPr defaultColWidth="9" defaultRowHeight="13.5"/>
  <cols>
    <col min="1" max="1" width="3.875" customWidth="1"/>
    <col min="2" max="2" width="17.25" customWidth="1"/>
    <col min="3" max="3" width="7.5" customWidth="1"/>
    <col min="4" max="5" width="6.375" customWidth="1"/>
    <col min="6" max="10" width="6.375" style="5" customWidth="1"/>
    <col min="11" max="13" width="6.375" customWidth="1"/>
    <col min="14" max="14" width="4.75" customWidth="1"/>
    <col min="15" max="16" width="6.75" customWidth="1"/>
    <col min="17" max="17" width="7.125" customWidth="1"/>
    <col min="18" max="18" width="12.875" customWidth="1"/>
    <col min="19" max="19" width="9" style="3"/>
  </cols>
  <sheetData>
    <row r="1" spans="1:23" ht="46.5" customHeight="1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T1" s="3"/>
      <c r="U1" s="3"/>
      <c r="V1" s="3"/>
      <c r="W1" s="3"/>
    </row>
    <row r="2" spans="1:23" s="1" customFormat="1" ht="33.7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"/>
      <c r="T2" s="3"/>
      <c r="U2" s="3"/>
      <c r="V2" s="3"/>
      <c r="W2" s="3"/>
    </row>
    <row r="3" spans="1:23" s="1" customFormat="1" ht="13.5" customHeight="1">
      <c r="A3" s="18" t="s">
        <v>1</v>
      </c>
      <c r="B3" s="20" t="s">
        <v>2</v>
      </c>
      <c r="C3" s="18" t="s">
        <v>3</v>
      </c>
      <c r="D3" s="17" t="s">
        <v>4</v>
      </c>
      <c r="E3" s="17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8" t="s">
        <v>15</v>
      </c>
      <c r="P3" s="19" t="s">
        <v>16</v>
      </c>
      <c r="Q3" s="19" t="s">
        <v>17</v>
      </c>
      <c r="R3" s="19" t="s">
        <v>18</v>
      </c>
      <c r="S3" s="3"/>
      <c r="T3" s="3"/>
      <c r="U3" s="3"/>
      <c r="V3" s="3"/>
      <c r="W3" s="3"/>
    </row>
    <row r="4" spans="1:23" s="1" customFormat="1" ht="82.5" customHeight="1">
      <c r="A4" s="18"/>
      <c r="B4" s="20"/>
      <c r="C4" s="18"/>
      <c r="D4" s="17"/>
      <c r="E4" s="17"/>
      <c r="F4" s="21"/>
      <c r="G4" s="21"/>
      <c r="H4" s="21"/>
      <c r="I4" s="21"/>
      <c r="J4" s="21"/>
      <c r="K4" s="17"/>
      <c r="L4" s="17"/>
      <c r="M4" s="17"/>
      <c r="N4" s="17"/>
      <c r="O4" s="18"/>
      <c r="P4" s="19"/>
      <c r="Q4" s="19"/>
      <c r="R4" s="19"/>
      <c r="S4" s="3"/>
      <c r="T4" s="3"/>
      <c r="U4" s="3"/>
      <c r="V4" s="3"/>
      <c r="W4" s="3"/>
    </row>
    <row r="5" spans="1:23" s="2" customFormat="1" ht="36" customHeight="1">
      <c r="A5" s="7">
        <v>1</v>
      </c>
      <c r="B5" s="8" t="s">
        <v>37</v>
      </c>
      <c r="C5" s="9" t="s">
        <v>29</v>
      </c>
      <c r="D5" s="10">
        <v>361</v>
      </c>
      <c r="E5" s="11">
        <f>D5/5*0.7</f>
        <v>50.54</v>
      </c>
      <c r="F5" s="12">
        <v>88.4</v>
      </c>
      <c r="G5" s="12">
        <f>F5*0.2</f>
        <v>17.680000000000003</v>
      </c>
      <c r="H5" s="12">
        <v>85.8</v>
      </c>
      <c r="I5" s="13">
        <f>H5*0.6</f>
        <v>51.48</v>
      </c>
      <c r="J5" s="12">
        <v>82.6</v>
      </c>
      <c r="K5" s="14">
        <f>J5*0.2</f>
        <v>16.52</v>
      </c>
      <c r="L5" s="14">
        <f>(G5+I5+K5)*0.3</f>
        <v>25.703999999999997</v>
      </c>
      <c r="M5" s="14">
        <f>L5+E5</f>
        <v>76.244</v>
      </c>
      <c r="N5" s="15" t="s">
        <v>42</v>
      </c>
      <c r="O5" s="16" t="s">
        <v>20</v>
      </c>
      <c r="P5" s="16" t="s">
        <v>21</v>
      </c>
      <c r="Q5" s="16" t="s">
        <v>44</v>
      </c>
      <c r="R5" s="16" t="s">
        <v>22</v>
      </c>
      <c r="S5" s="3"/>
      <c r="T5" s="3"/>
      <c r="U5" s="3"/>
      <c r="V5" s="3"/>
      <c r="W5" s="3"/>
    </row>
    <row r="6" spans="1:23" s="3" customFormat="1" ht="36" customHeight="1">
      <c r="A6" s="7">
        <v>2</v>
      </c>
      <c r="B6" s="8" t="s">
        <v>34</v>
      </c>
      <c r="C6" s="9" t="s">
        <v>26</v>
      </c>
      <c r="D6" s="10">
        <v>360</v>
      </c>
      <c r="E6" s="11">
        <f>D6/5*0.7</f>
        <v>50.4</v>
      </c>
      <c r="F6" s="12">
        <v>87</v>
      </c>
      <c r="G6" s="12">
        <f>F6*0.2</f>
        <v>17.400000000000002</v>
      </c>
      <c r="H6" s="12">
        <v>83.8</v>
      </c>
      <c r="I6" s="13">
        <f>H6*0.6</f>
        <v>50.279999999999994</v>
      </c>
      <c r="J6" s="12">
        <v>81</v>
      </c>
      <c r="K6" s="14">
        <f>J6*0.2</f>
        <v>16.2</v>
      </c>
      <c r="L6" s="14">
        <f>(G6+I6+K6)*0.3</f>
        <v>25.163999999999998</v>
      </c>
      <c r="M6" s="14">
        <f>L6+E6</f>
        <v>75.563999999999993</v>
      </c>
      <c r="N6" s="15" t="s">
        <v>43</v>
      </c>
      <c r="O6" s="16" t="s">
        <v>20</v>
      </c>
      <c r="P6" s="16" t="s">
        <v>21</v>
      </c>
      <c r="Q6" s="16" t="s">
        <v>44</v>
      </c>
      <c r="R6" s="16" t="s">
        <v>22</v>
      </c>
    </row>
    <row r="7" spans="1:23" s="3" customFormat="1" ht="36" customHeight="1">
      <c r="A7" s="7">
        <v>3</v>
      </c>
      <c r="B7" s="8" t="s">
        <v>36</v>
      </c>
      <c r="C7" s="9" t="s">
        <v>28</v>
      </c>
      <c r="D7" s="10">
        <v>343</v>
      </c>
      <c r="E7" s="11">
        <f>D7/5*0.7</f>
        <v>48.019999999999996</v>
      </c>
      <c r="F7" s="12">
        <v>75</v>
      </c>
      <c r="G7" s="12">
        <f>F7*0.2</f>
        <v>15</v>
      </c>
      <c r="H7" s="12">
        <v>76.400000000000006</v>
      </c>
      <c r="I7" s="13">
        <f>H7*0.6</f>
        <v>45.84</v>
      </c>
      <c r="J7" s="12">
        <v>70.8</v>
      </c>
      <c r="K7" s="14">
        <f>J7*0.2</f>
        <v>14.16</v>
      </c>
      <c r="L7" s="14">
        <f>(G7+I7+K7)*0.3</f>
        <v>22.5</v>
      </c>
      <c r="M7" s="14">
        <f>L7+E7</f>
        <v>70.52</v>
      </c>
      <c r="N7" s="15" t="s">
        <v>19</v>
      </c>
      <c r="O7" s="16" t="s">
        <v>20</v>
      </c>
      <c r="P7" s="16" t="s">
        <v>21</v>
      </c>
      <c r="Q7" s="16" t="s">
        <v>44</v>
      </c>
      <c r="R7" s="16" t="s">
        <v>22</v>
      </c>
    </row>
    <row r="8" spans="1:23" s="3" customFormat="1" ht="36" customHeight="1">
      <c r="A8" s="7">
        <v>4</v>
      </c>
      <c r="B8" s="8" t="s">
        <v>38</v>
      </c>
      <c r="C8" s="9" t="s">
        <v>30</v>
      </c>
      <c r="D8" s="10">
        <v>365</v>
      </c>
      <c r="E8" s="11">
        <f>D8/5*0.7</f>
        <v>51.099999999999994</v>
      </c>
      <c r="F8" s="12">
        <v>0</v>
      </c>
      <c r="G8" s="12">
        <f>F8*0.2</f>
        <v>0</v>
      </c>
      <c r="H8" s="12">
        <v>0</v>
      </c>
      <c r="I8" s="12">
        <f>H8*0.6</f>
        <v>0</v>
      </c>
      <c r="J8" s="12">
        <v>0</v>
      </c>
      <c r="K8" s="14">
        <f>J8*0.2</f>
        <v>0</v>
      </c>
      <c r="L8" s="14">
        <f>(G8+I8+K8)*0.3</f>
        <v>0</v>
      </c>
      <c r="M8" s="14">
        <f>L8+E8</f>
        <v>51.099999999999994</v>
      </c>
      <c r="N8" s="6"/>
      <c r="O8" s="16" t="s">
        <v>20</v>
      </c>
      <c r="P8" s="16" t="s">
        <v>21</v>
      </c>
      <c r="Q8" s="6"/>
      <c r="R8" s="16" t="s">
        <v>22</v>
      </c>
      <c r="T8"/>
      <c r="U8"/>
      <c r="V8"/>
      <c r="W8"/>
    </row>
    <row r="9" spans="1:23" ht="36" customHeight="1">
      <c r="A9" s="7">
        <v>5</v>
      </c>
      <c r="B9" s="8" t="s">
        <v>35</v>
      </c>
      <c r="C9" s="9" t="s">
        <v>27</v>
      </c>
      <c r="D9" s="10">
        <v>360</v>
      </c>
      <c r="E9" s="11">
        <f>D9/5*0.7</f>
        <v>50.4</v>
      </c>
      <c r="F9" s="12">
        <v>0</v>
      </c>
      <c r="G9" s="12">
        <f>F9*0.2</f>
        <v>0</v>
      </c>
      <c r="H9" s="12">
        <v>0</v>
      </c>
      <c r="I9" s="12">
        <f>H9*0.6</f>
        <v>0</v>
      </c>
      <c r="J9" s="12">
        <v>0</v>
      </c>
      <c r="K9" s="14">
        <f>J9*0.2</f>
        <v>0</v>
      </c>
      <c r="L9" s="14">
        <f>(G9+I9+K9)*0.3</f>
        <v>0</v>
      </c>
      <c r="M9" s="14">
        <f>L9+E9</f>
        <v>50.4</v>
      </c>
      <c r="N9" s="15"/>
      <c r="O9" s="16" t="s">
        <v>20</v>
      </c>
      <c r="P9" s="16" t="s">
        <v>21</v>
      </c>
      <c r="Q9" s="14"/>
      <c r="R9" s="16" t="s">
        <v>22</v>
      </c>
      <c r="T9" s="3"/>
      <c r="U9" s="3"/>
      <c r="V9" s="3"/>
      <c r="W9" s="3"/>
    </row>
    <row r="10" spans="1:23" ht="36" customHeight="1">
      <c r="A10" s="7">
        <v>6</v>
      </c>
      <c r="B10" s="8" t="s">
        <v>39</v>
      </c>
      <c r="C10" s="9" t="s">
        <v>31</v>
      </c>
      <c r="D10" s="10">
        <v>357</v>
      </c>
      <c r="E10" s="11">
        <f t="shared" ref="E10:E12" si="0">D10/5*0.7</f>
        <v>49.980000000000004</v>
      </c>
      <c r="F10" s="12">
        <v>0</v>
      </c>
      <c r="G10" s="12">
        <f t="shared" ref="G10:G12" si="1">F10*0.2</f>
        <v>0</v>
      </c>
      <c r="H10" s="12">
        <v>0</v>
      </c>
      <c r="I10" s="12">
        <f t="shared" ref="I10:I12" si="2">H10*0.6</f>
        <v>0</v>
      </c>
      <c r="J10" s="12">
        <v>0</v>
      </c>
      <c r="K10" s="14">
        <f t="shared" ref="K10:K12" si="3">J10*0.2</f>
        <v>0</v>
      </c>
      <c r="L10" s="14">
        <f t="shared" ref="L10:L12" si="4">(G10+I10+K10)*0.3</f>
        <v>0</v>
      </c>
      <c r="M10" s="14">
        <f t="shared" ref="M10:M12" si="5">L10+E10</f>
        <v>49.980000000000004</v>
      </c>
      <c r="N10" s="6"/>
      <c r="O10" s="16" t="s">
        <v>20</v>
      </c>
      <c r="P10" s="16" t="s">
        <v>21</v>
      </c>
      <c r="Q10" s="6"/>
      <c r="R10" s="16" t="s">
        <v>25</v>
      </c>
    </row>
    <row r="11" spans="1:23" ht="36" customHeight="1">
      <c r="A11" s="7">
        <v>7</v>
      </c>
      <c r="B11" s="8" t="s">
        <v>40</v>
      </c>
      <c r="C11" s="9" t="s">
        <v>32</v>
      </c>
      <c r="D11" s="10">
        <v>351</v>
      </c>
      <c r="E11" s="11">
        <f t="shared" si="0"/>
        <v>49.14</v>
      </c>
      <c r="F11" s="12">
        <v>77</v>
      </c>
      <c r="G11" s="12">
        <f t="shared" si="1"/>
        <v>15.4</v>
      </c>
      <c r="H11" s="12">
        <v>76</v>
      </c>
      <c r="I11" s="12">
        <f t="shared" si="2"/>
        <v>45.6</v>
      </c>
      <c r="J11" s="12">
        <v>71.599999999999994</v>
      </c>
      <c r="K11" s="14">
        <f t="shared" si="3"/>
        <v>14.32</v>
      </c>
      <c r="L11" s="14">
        <f t="shared" si="4"/>
        <v>22.595999999999997</v>
      </c>
      <c r="M11" s="14">
        <f t="shared" si="5"/>
        <v>71.73599999999999</v>
      </c>
      <c r="N11" s="15">
        <v>1</v>
      </c>
      <c r="O11" s="16" t="s">
        <v>20</v>
      </c>
      <c r="P11" s="16" t="s">
        <v>21</v>
      </c>
      <c r="Q11" s="16" t="s">
        <v>44</v>
      </c>
      <c r="R11" s="16" t="s">
        <v>23</v>
      </c>
    </row>
    <row r="12" spans="1:23" ht="36" customHeight="1">
      <c r="A12" s="7">
        <v>8</v>
      </c>
      <c r="B12" s="8" t="s">
        <v>41</v>
      </c>
      <c r="C12" s="9" t="s">
        <v>33</v>
      </c>
      <c r="D12" s="10">
        <v>355</v>
      </c>
      <c r="E12" s="11">
        <f t="shared" si="0"/>
        <v>49.699999999999996</v>
      </c>
      <c r="F12" s="12">
        <v>0</v>
      </c>
      <c r="G12" s="12">
        <f t="shared" si="1"/>
        <v>0</v>
      </c>
      <c r="H12" s="12">
        <v>0</v>
      </c>
      <c r="I12" s="12">
        <f t="shared" si="2"/>
        <v>0</v>
      </c>
      <c r="J12" s="12">
        <v>0</v>
      </c>
      <c r="K12" s="14">
        <f t="shared" si="3"/>
        <v>0</v>
      </c>
      <c r="L12" s="14">
        <f t="shared" si="4"/>
        <v>0</v>
      </c>
      <c r="M12" s="14">
        <f t="shared" si="5"/>
        <v>49.699999999999996</v>
      </c>
      <c r="N12" s="6"/>
      <c r="O12" s="16" t="s">
        <v>20</v>
      </c>
      <c r="P12" s="16" t="s">
        <v>21</v>
      </c>
      <c r="Q12" s="6"/>
      <c r="R12" s="16" t="s">
        <v>24</v>
      </c>
    </row>
    <row r="15" spans="1:23" ht="14.25" thickBot="1"/>
    <row r="16" spans="1:23" ht="16.5" thickBot="1">
      <c r="E16" s="4"/>
    </row>
  </sheetData>
  <sortState ref="A5:W9">
    <sortCondition descending="1" ref="M5:M9"/>
  </sortState>
  <mergeCells count="20">
    <mergeCell ref="Q3:Q4"/>
    <mergeCell ref="R3:R4"/>
    <mergeCell ref="A1:R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honeticPr fontId="8" type="noConversion"/>
  <printOptions horizontalCentered="1"/>
  <pageMargins left="0.39370078740157483" right="0.39370078740157483" top="0.19685039370078741" bottom="0.19685039370078741" header="0.31496062992125984" footer="0.11811023622047245"/>
  <pageSetup paperSize="9" fitToWidth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CX</cp:lastModifiedBy>
  <cp:lastPrinted>2020-05-29T12:37:25Z</cp:lastPrinted>
  <dcterms:created xsi:type="dcterms:W3CDTF">2020-05-17T06:23:00Z</dcterms:created>
  <dcterms:modified xsi:type="dcterms:W3CDTF">2020-05-29T12:37:31Z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